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hollandm\Documents\"/>
    </mc:Choice>
  </mc:AlternateContent>
  <xr:revisionPtr revIDLastSave="0" documentId="13_ncr:1_{96258DAF-5535-43B1-82B9-D5DF0EC4B30E}" xr6:coauthVersionLast="47" xr6:coauthVersionMax="47" xr10:uidLastSave="{00000000-0000-0000-0000-000000000000}"/>
  <bookViews>
    <workbookView xWindow="36540" yWindow="3360" windowWidth="12630" windowHeight="6000" xr2:uid="{C4899A2C-2406-40BA-BF5D-1BF3907587E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C26" i="1"/>
  <c r="C17" i="1"/>
  <c r="C30" i="1"/>
  <c r="C11" i="1"/>
  <c r="G29" i="1"/>
  <c r="C24" i="1"/>
  <c r="C23" i="1"/>
  <c r="C22" i="1"/>
  <c r="C21" i="1"/>
  <c r="C20" i="1"/>
  <c r="C13" i="1"/>
  <c r="C19" i="1"/>
  <c r="C16" i="1"/>
  <c r="C15" i="1"/>
  <c r="C14" i="1"/>
  <c r="C28" i="1" l="1"/>
  <c r="C32" i="1" s="1"/>
  <c r="C47" i="1" s="1"/>
  <c r="C43" i="1" l="1"/>
  <c r="C39" i="1"/>
</calcChain>
</file>

<file path=xl/sharedStrings.xml><?xml version="1.0" encoding="utf-8"?>
<sst xmlns="http://schemas.openxmlformats.org/spreadsheetml/2006/main" count="75" uniqueCount="54">
  <si>
    <t xml:space="preserve">Number of Students </t>
  </si>
  <si>
    <t>Per</t>
  </si>
  <si>
    <t>2022</t>
  </si>
  <si>
    <t>School Fee :</t>
  </si>
  <si>
    <t>Music Fees Indiv</t>
  </si>
  <si>
    <t>One Student</t>
  </si>
  <si>
    <t>Annum</t>
  </si>
  <si>
    <t>Music Fees Group</t>
  </si>
  <si>
    <t>Two Students</t>
  </si>
  <si>
    <t>Instrument Hire</t>
  </si>
  <si>
    <t>Three Students</t>
  </si>
  <si>
    <t>Percussion Instrument Levy</t>
  </si>
  <si>
    <t>Four Students</t>
  </si>
  <si>
    <t>Certificate III in Business</t>
  </si>
  <si>
    <t>Certificate III in Sport and Recreation</t>
  </si>
  <si>
    <t>Certificate III in Fitness</t>
  </si>
  <si>
    <t>Certificate II in Creative Industries</t>
  </si>
  <si>
    <t>Certificate III in Community</t>
  </si>
  <si>
    <t>Certificate II in Screen and Media</t>
  </si>
  <si>
    <t>Fees 2022</t>
  </si>
  <si>
    <t>(Please enter the required number of students in each of the shaded cells)</t>
  </si>
  <si>
    <t>IONA COLLEGE</t>
  </si>
  <si>
    <t>2022 SCHOOL FEE CALCULATOR</t>
  </si>
  <si>
    <t>Payment Schedule Calculator</t>
  </si>
  <si>
    <t xml:space="preserve">Weekly Payments </t>
  </si>
  <si>
    <t>Fortnightly Payments</t>
  </si>
  <si>
    <t>Monthly Payments</t>
  </si>
  <si>
    <t>No. of Payments</t>
  </si>
  <si>
    <t>Payment Amount</t>
  </si>
  <si>
    <t>School Fee</t>
  </si>
  <si>
    <t>Annual Fee</t>
  </si>
  <si>
    <t>Music Fee Individual</t>
  </si>
  <si>
    <t>Music Fee Group</t>
  </si>
  <si>
    <t>Balance owing for 2022</t>
  </si>
  <si>
    <t>2021 Balance Brought Forward</t>
  </si>
  <si>
    <t>Music Camp</t>
  </si>
  <si>
    <t>To assist you in working out the fees in 2022 relevant to your particular situation</t>
  </si>
  <si>
    <t>*Please Note : There are other items that may appear on Fee accounts for some students. You may wish to make an allowance for these items if your son is likely to be involved. These include :</t>
  </si>
  <si>
    <t>Tennis Clinic</t>
  </si>
  <si>
    <t>Volleyball / Basketball / Touch / RL Uniform Hire</t>
  </si>
  <si>
    <t>Sailing Fees</t>
  </si>
  <si>
    <t>White Card Course</t>
  </si>
  <si>
    <t xml:space="preserve">Swim Clinic Hire </t>
  </si>
  <si>
    <t>(Below are the set number of payments and date ranges approved, please contact the College for any slight variantions in dates required )</t>
  </si>
  <si>
    <t>Or, ncommencing 4/2/22 and finishing 25/11/22</t>
  </si>
  <si>
    <t>Any instalments rejected by the bank must be replaced by alternative payment methods within 7 days</t>
  </si>
  <si>
    <t>ALLOWANCE FOR OTHER ITEMS*</t>
  </si>
  <si>
    <t>Refer below - Allowance included for other items</t>
  </si>
  <si>
    <t>Or, commencing 28/1/22 and finishing 25/11/22</t>
  </si>
  <si>
    <t>Either, commencing 21/1/22 and finishing 18/11/22</t>
  </si>
  <si>
    <t>Either, commencing 28/1/22 and finishing 18/11/22</t>
  </si>
  <si>
    <t>Commencing 16/2/22 and finishing 16/11/22</t>
  </si>
  <si>
    <t>Student Name</t>
  </si>
  <si>
    <t>Account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</si>
</sst>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7"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Calibri"/>
      <family val="2"/>
      <scheme val="minor"/>
    </font>
    <font>
      <sz val="10"/>
      <color theme="1"/>
      <name val="Calibri"/>
      <family val="2"/>
      <scheme val="minor"/>
    </font>
    <font>
      <b/>
      <sz val="14"/>
      <name val="Calibri"/>
      <family val="2"/>
      <scheme val="minor"/>
    </font>
  </fonts>
  <fills count="3">
    <fill>
      <patternFill patternType="none"/>
    </fill>
    <fill>
      <patternFill patternType="gray125"/>
    </fill>
    <fill>
      <patternFill patternType="solid">
        <fgColor theme="5" tint="0.59999389629810485"/>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2" fillId="0" borderId="0" xfId="0" applyFont="1" applyProtection="1"/>
    <xf numFmtId="44" fontId="2" fillId="0" borderId="0" xfId="0" applyNumberFormat="1" applyFont="1" applyProtection="1"/>
    <xf numFmtId="0" fontId="6" fillId="0" borderId="4" xfId="0" applyFont="1" applyBorder="1" applyAlignment="1" applyProtection="1">
      <alignment horizontal="center" wrapText="1"/>
    </xf>
    <xf numFmtId="0" fontId="6" fillId="0" borderId="0" xfId="0" applyFont="1" applyBorder="1" applyAlignment="1" applyProtection="1">
      <alignment horizontal="center" wrapText="1"/>
    </xf>
    <xf numFmtId="0" fontId="6" fillId="0" borderId="5" xfId="0" applyFont="1" applyBorder="1" applyAlignment="1" applyProtection="1">
      <alignment horizontal="center" wrapText="1"/>
    </xf>
    <xf numFmtId="0" fontId="2" fillId="0" borderId="4" xfId="0" applyFont="1" applyBorder="1" applyProtection="1"/>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4" xfId="0" applyFont="1" applyBorder="1" applyProtection="1"/>
    <xf numFmtId="1" fontId="3" fillId="0" borderId="0" xfId="0" applyNumberFormat="1" applyFont="1" applyBorder="1" applyAlignment="1" applyProtection="1">
      <alignment horizontal="center" vertical="center"/>
    </xf>
    <xf numFmtId="44" fontId="3" fillId="0" borderId="5" xfId="1" applyFont="1" applyBorder="1" applyAlignment="1" applyProtection="1">
      <alignment vertical="center"/>
    </xf>
    <xf numFmtId="0" fontId="2" fillId="0" borderId="5" xfId="0" applyFont="1" applyBorder="1" applyProtection="1"/>
    <xf numFmtId="44" fontId="2" fillId="0" borderId="5" xfId="1" applyFont="1" applyBorder="1" applyProtection="1"/>
    <xf numFmtId="0" fontId="2" fillId="0" borderId="0" xfId="0" applyFont="1" applyBorder="1" applyProtection="1"/>
    <xf numFmtId="2" fontId="2" fillId="0" borderId="0" xfId="0" applyNumberFormat="1" applyFont="1" applyBorder="1" applyAlignment="1" applyProtection="1">
      <alignment horizontal="center"/>
    </xf>
    <xf numFmtId="44" fontId="2" fillId="0" borderId="5" xfId="0" applyNumberFormat="1" applyFont="1" applyBorder="1" applyProtection="1"/>
    <xf numFmtId="0" fontId="2"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0" borderId="4" xfId="0" applyFont="1" applyBorder="1" applyAlignment="1" applyProtection="1">
      <alignment vertical="center"/>
    </xf>
    <xf numFmtId="14" fontId="3" fillId="0" borderId="4" xfId="0" applyNumberFormat="1" applyFont="1" applyBorder="1" applyProtection="1"/>
    <xf numFmtId="4" fontId="2" fillId="0" borderId="0" xfId="0" applyNumberFormat="1" applyFont="1" applyBorder="1" applyProtection="1"/>
    <xf numFmtId="44" fontId="3" fillId="0" borderId="9" xfId="1" applyFont="1" applyBorder="1" applyProtection="1"/>
    <xf numFmtId="14" fontId="2" fillId="0" borderId="4" xfId="0" applyNumberFormat="1" applyFont="1" applyBorder="1" applyProtection="1"/>
    <xf numFmtId="44" fontId="2" fillId="0" borderId="5" xfId="1" applyFont="1" applyFill="1" applyBorder="1" applyProtection="1"/>
    <xf numFmtId="44" fontId="5" fillId="2" borderId="0" xfId="1" applyFont="1" applyFill="1" applyBorder="1" applyProtection="1">
      <protection locked="0"/>
    </xf>
    <xf numFmtId="14" fontId="3" fillId="0" borderId="4" xfId="0" applyNumberFormat="1" applyFont="1" applyFill="1" applyBorder="1" applyProtection="1"/>
    <xf numFmtId="0" fontId="2" fillId="0" borderId="0" xfId="0" applyFont="1" applyFill="1" applyBorder="1" applyProtection="1"/>
    <xf numFmtId="44" fontId="3" fillId="0" borderId="10" xfId="1" applyFont="1" applyFill="1" applyBorder="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14" fontId="5" fillId="0" borderId="4" xfId="0" applyNumberFormat="1" applyFont="1" applyBorder="1" applyProtection="1"/>
    <xf numFmtId="44" fontId="5" fillId="0" borderId="5" xfId="1" applyFont="1" applyBorder="1" applyProtection="1"/>
    <xf numFmtId="0" fontId="3" fillId="0" borderId="0" xfId="0" applyFont="1" applyBorder="1" applyProtection="1"/>
    <xf numFmtId="44" fontId="3" fillId="0" borderId="5" xfId="0" applyNumberFormat="1" applyFont="1" applyBorder="1" applyAlignment="1" applyProtection="1">
      <alignment horizontal="center"/>
    </xf>
    <xf numFmtId="0" fontId="4" fillId="0" borderId="4" xfId="0" applyFont="1" applyBorder="1" applyProtection="1"/>
    <xf numFmtId="14" fontId="2" fillId="0" borderId="0" xfId="0" applyNumberFormat="1" applyFont="1" applyFill="1" applyBorder="1" applyProtection="1"/>
    <xf numFmtId="14" fontId="2" fillId="0" borderId="0" xfId="0" applyNumberFormat="1" applyFont="1" applyFill="1" applyBorder="1" applyProtection="1">
      <protection hidden="1"/>
    </xf>
    <xf numFmtId="1" fontId="3" fillId="0" borderId="0" xfId="0" applyNumberFormat="1" applyFont="1" applyFill="1" applyBorder="1" applyAlignment="1" applyProtection="1">
      <alignment horizontal="center"/>
    </xf>
    <xf numFmtId="44" fontId="2" fillId="0" borderId="0" xfId="1" applyFont="1" applyProtection="1"/>
    <xf numFmtId="0" fontId="0" fillId="0" borderId="0" xfId="0" applyProtection="1"/>
    <xf numFmtId="0" fontId="2" fillId="0" borderId="0" xfId="0" applyFont="1" applyAlignment="1" applyProtection="1">
      <alignment horizontal="center" vertical="center"/>
    </xf>
    <xf numFmtId="49" fontId="3" fillId="0" borderId="0" xfId="0" applyNumberFormat="1" applyFont="1" applyAlignment="1" applyProtection="1">
      <alignment horizontal="center" wrapText="1"/>
    </xf>
    <xf numFmtId="49" fontId="3" fillId="0" borderId="0" xfId="0" applyNumberFormat="1" applyFont="1" applyAlignment="1" applyProtection="1">
      <alignment horizontal="center" vertical="center" wrapText="1"/>
    </xf>
    <xf numFmtId="44" fontId="3" fillId="0" borderId="0" xfId="1" applyFont="1" applyAlignment="1" applyProtection="1">
      <alignment horizontal="center" vertical="center"/>
    </xf>
    <xf numFmtId="0" fontId="2" fillId="0" borderId="0" xfId="0" applyFont="1" applyAlignment="1" applyProtection="1">
      <alignment horizontal="center"/>
    </xf>
    <xf numFmtId="0" fontId="3" fillId="0" borderId="0" xfId="0" applyFont="1" applyProtection="1"/>
    <xf numFmtId="44" fontId="2" fillId="0" borderId="0" xfId="1" applyFont="1" applyFill="1" applyProtection="1"/>
    <xf numFmtId="0" fontId="3" fillId="0" borderId="0" xfId="0" applyFont="1" applyAlignment="1" applyProtection="1">
      <alignment wrapText="1"/>
    </xf>
    <xf numFmtId="0" fontId="3" fillId="0" borderId="0" xfId="0" applyFont="1" applyAlignment="1" applyProtection="1">
      <alignment horizontal="center" wrapText="1"/>
    </xf>
    <xf numFmtId="8" fontId="2" fillId="0" borderId="0" xfId="0" applyNumberFormat="1" applyFont="1" applyProtection="1"/>
    <xf numFmtId="0" fontId="2" fillId="0" borderId="0" xfId="0" applyFont="1" applyAlignment="1" applyProtection="1">
      <alignment vertical="center"/>
    </xf>
    <xf numFmtId="44" fontId="2" fillId="0" borderId="0" xfId="1" applyFont="1" applyAlignment="1" applyProtection="1">
      <alignment vertical="center"/>
    </xf>
    <xf numFmtId="44" fontId="2" fillId="0" borderId="0" xfId="1" applyFont="1" applyBorder="1" applyProtection="1"/>
    <xf numFmtId="0" fontId="0" fillId="0" borderId="0" xfId="0" applyBorder="1" applyProtection="1"/>
    <xf numFmtId="14" fontId="2" fillId="0" borderId="0" xfId="0" applyNumberFormat="1" applyFont="1" applyProtection="1"/>
    <xf numFmtId="0" fontId="6" fillId="0" borderId="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14" fontId="0" fillId="0" borderId="0" xfId="0" applyNumberFormat="1" applyProtection="1"/>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 xfId="0" applyFont="1" applyBorder="1" applyAlignment="1" applyProtection="1">
      <alignment horizontal="center" wrapText="1"/>
    </xf>
    <xf numFmtId="0" fontId="6" fillId="0" borderId="2" xfId="0" applyFont="1" applyBorder="1" applyAlignment="1" applyProtection="1">
      <alignment horizontal="center" wrapText="1"/>
    </xf>
    <xf numFmtId="0" fontId="6" fillId="0" borderId="3" xfId="0" applyFont="1" applyBorder="1" applyAlignment="1" applyProtection="1">
      <alignment horizontal="center" wrapText="1"/>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5" fillId="0" borderId="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3" fillId="0" borderId="4" xfId="0" applyFont="1" applyBorder="1" applyAlignment="1" applyProtection="1">
      <alignment horizontal="left" vertical="center"/>
    </xf>
    <xf numFmtId="0" fontId="6" fillId="0" borderId="0" xfId="0" applyFont="1" applyFill="1" applyBorder="1" applyAlignment="1" applyProtection="1">
      <alignment horizontal="center" vertical="center"/>
    </xf>
    <xf numFmtId="0" fontId="5" fillId="0" borderId="0" xfId="0" applyFont="1" applyAlignment="1" applyProtection="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F8BAB-0CF6-451C-90EC-F72D157BB729}">
  <dimension ref="A1:V174"/>
  <sheetViews>
    <sheetView tabSelected="1" zoomScale="85" zoomScaleNormal="85" workbookViewId="0">
      <selection activeCell="B4" sqref="B4"/>
    </sheetView>
  </sheetViews>
  <sheetFormatPr defaultRowHeight="15" x14ac:dyDescent="0.25"/>
  <cols>
    <col min="1" max="1" width="46" style="1" customWidth="1"/>
    <col min="2" max="3" width="21" style="1" customWidth="1"/>
    <col min="4" max="4" width="10" style="1" customWidth="1"/>
    <col min="5" max="5" width="31" style="1" hidden="1" customWidth="1"/>
    <col min="6" max="6" width="6.7109375" style="1" hidden="1" customWidth="1"/>
    <col min="7" max="7" width="11.28515625" style="42" hidden="1" customWidth="1"/>
    <col min="8" max="8" width="9.140625" style="1" hidden="1" customWidth="1"/>
    <col min="9" max="10" width="0" style="43" hidden="1" customWidth="1"/>
    <col min="11" max="11" width="11.5703125" style="43" hidden="1" customWidth="1"/>
    <col min="12" max="13" width="0" style="43" hidden="1" customWidth="1"/>
    <col min="14" max="20" width="9.140625" style="43"/>
    <col min="21" max="22" width="10.85546875" style="43" bestFit="1" customWidth="1"/>
    <col min="23" max="16384" width="9.140625" style="43"/>
  </cols>
  <sheetData>
    <row r="1" spans="1:8" ht="26.25" customHeight="1" x14ac:dyDescent="0.25">
      <c r="A1" s="69" t="s">
        <v>21</v>
      </c>
      <c r="B1" s="70"/>
      <c r="C1" s="71"/>
    </row>
    <row r="2" spans="1:8" ht="26.25" customHeight="1" x14ac:dyDescent="0.25">
      <c r="A2" s="66" t="s">
        <v>22</v>
      </c>
      <c r="B2" s="67"/>
      <c r="C2" s="68"/>
    </row>
    <row r="3" spans="1:8" ht="26.25" customHeight="1" x14ac:dyDescent="0.25">
      <c r="A3" s="59"/>
      <c r="B3" s="60"/>
      <c r="C3" s="61"/>
    </row>
    <row r="4" spans="1:8" ht="14.25" customHeight="1" x14ac:dyDescent="0.25">
      <c r="A4" s="84" t="s">
        <v>52</v>
      </c>
      <c r="B4" s="19"/>
      <c r="C4" s="61"/>
    </row>
    <row r="5" spans="1:8" ht="14.25" customHeight="1" x14ac:dyDescent="0.25">
      <c r="A5" s="84" t="s">
        <v>53</v>
      </c>
      <c r="B5" s="19"/>
      <c r="C5" s="61"/>
    </row>
    <row r="6" spans="1:8" ht="14.25" customHeight="1" x14ac:dyDescent="0.25">
      <c r="A6" s="43"/>
      <c r="B6" s="85"/>
      <c r="C6" s="61"/>
    </row>
    <row r="7" spans="1:8" ht="25.5" x14ac:dyDescent="0.25">
      <c r="A7" s="17"/>
      <c r="B7" s="7" t="s">
        <v>0</v>
      </c>
      <c r="C7" s="18" t="s">
        <v>30</v>
      </c>
      <c r="D7" s="44"/>
      <c r="E7" s="45"/>
      <c r="F7" s="46" t="s">
        <v>1</v>
      </c>
      <c r="G7" s="47" t="s">
        <v>2</v>
      </c>
      <c r="H7" s="44"/>
    </row>
    <row r="8" spans="1:8" x14ac:dyDescent="0.25">
      <c r="A8" s="81" t="s">
        <v>36</v>
      </c>
      <c r="B8" s="82"/>
      <c r="C8" s="83"/>
      <c r="D8" s="44"/>
      <c r="E8" s="45"/>
      <c r="F8" s="46"/>
      <c r="G8" s="47"/>
      <c r="H8" s="44"/>
    </row>
    <row r="9" spans="1:8" x14ac:dyDescent="0.25">
      <c r="A9" s="75" t="s">
        <v>20</v>
      </c>
      <c r="B9" s="76"/>
      <c r="C9" s="77"/>
      <c r="D9" s="44"/>
      <c r="E9" s="45"/>
      <c r="F9" s="46"/>
      <c r="G9" s="47"/>
      <c r="H9" s="44"/>
    </row>
    <row r="10" spans="1:8" x14ac:dyDescent="0.25">
      <c r="A10" s="38"/>
      <c r="B10" s="7"/>
      <c r="C10" s="18"/>
      <c r="D10" s="44"/>
      <c r="E10" s="45"/>
      <c r="F10" s="46"/>
      <c r="G10" s="47"/>
      <c r="H10" s="44"/>
    </row>
    <row r="11" spans="1:8" x14ac:dyDescent="0.25">
      <c r="A11" s="6" t="s">
        <v>29</v>
      </c>
      <c r="B11" s="19">
        <v>0</v>
      </c>
      <c r="C11" s="13">
        <f>IF(B11=1,G13,IF(B11=2,G14,IF(B11=3,G15,IF(B11=4,G16,IF(B11=0,0)))))</f>
        <v>0</v>
      </c>
      <c r="F11" s="48"/>
    </row>
    <row r="12" spans="1:8" x14ac:dyDescent="0.25">
      <c r="A12" s="6"/>
      <c r="B12" s="20"/>
      <c r="C12" s="13"/>
      <c r="E12" s="49" t="s">
        <v>3</v>
      </c>
      <c r="F12" s="48"/>
    </row>
    <row r="13" spans="1:8" x14ac:dyDescent="0.25">
      <c r="A13" s="6" t="s">
        <v>31</v>
      </c>
      <c r="B13" s="19">
        <v>0</v>
      </c>
      <c r="C13" s="13">
        <f>IF(B13=1,G19,IF(B13=2,G19*2,IF(B13=3,G19*3,IF(B13=0,0))))</f>
        <v>0</v>
      </c>
      <c r="E13" s="1" t="s">
        <v>5</v>
      </c>
      <c r="F13" s="48" t="s">
        <v>6</v>
      </c>
      <c r="G13" s="50">
        <v>9996</v>
      </c>
    </row>
    <row r="14" spans="1:8" x14ac:dyDescent="0.25">
      <c r="A14" s="6" t="s">
        <v>32</v>
      </c>
      <c r="B14" s="19">
        <v>0</v>
      </c>
      <c r="C14" s="13">
        <f>IF(B14=1,G20,IF(B14=2,G20*2,IF(B14=3,G20*3,IF(B14=0,0))))</f>
        <v>0</v>
      </c>
      <c r="E14" s="1" t="s">
        <v>8</v>
      </c>
      <c r="F14" s="48" t="s">
        <v>6</v>
      </c>
      <c r="G14" s="50">
        <v>17364</v>
      </c>
    </row>
    <row r="15" spans="1:8" x14ac:dyDescent="0.25">
      <c r="A15" s="6" t="s">
        <v>9</v>
      </c>
      <c r="B15" s="19">
        <v>0</v>
      </c>
      <c r="C15" s="13">
        <f>IF(B15=1,G21,IF(B15=2,G21*2,IF(B15=3,G21*3,IF(B15=0,0))))</f>
        <v>0</v>
      </c>
      <c r="E15" s="1" t="s">
        <v>10</v>
      </c>
      <c r="F15" s="48" t="s">
        <v>6</v>
      </c>
      <c r="G15" s="50">
        <v>23932</v>
      </c>
    </row>
    <row r="16" spans="1:8" x14ac:dyDescent="0.25">
      <c r="A16" s="6" t="s">
        <v>11</v>
      </c>
      <c r="B16" s="19">
        <v>0</v>
      </c>
      <c r="C16" s="13">
        <f>IF(B16=1,G22,IF(B16=2,G22*2,IF(B16=3,G22*3,IF(B16=0,0))))</f>
        <v>0</v>
      </c>
      <c r="E16" s="1" t="s">
        <v>12</v>
      </c>
      <c r="F16" s="48" t="s">
        <v>6</v>
      </c>
      <c r="G16" s="50">
        <v>25780</v>
      </c>
    </row>
    <row r="17" spans="1:7" x14ac:dyDescent="0.25">
      <c r="A17" s="1" t="s">
        <v>35</v>
      </c>
      <c r="B17" s="19">
        <v>0</v>
      </c>
      <c r="C17" s="13">
        <f>IF(B17=1,G23,IF(B17=2,G23*2,IF(B17=3,G23*3,IF(B17=0,0))))</f>
        <v>0</v>
      </c>
      <c r="F17" s="48"/>
      <c r="G17" s="50"/>
    </row>
    <row r="18" spans="1:7" x14ac:dyDescent="0.25">
      <c r="A18" s="6"/>
      <c r="B18" s="20"/>
      <c r="C18" s="13"/>
      <c r="F18" s="48"/>
    </row>
    <row r="19" spans="1:7" x14ac:dyDescent="0.25">
      <c r="A19" s="21" t="s">
        <v>13</v>
      </c>
      <c r="B19" s="19">
        <v>0</v>
      </c>
      <c r="C19" s="13">
        <f>IF(B19=1,G25,IF(B19=2,G25*2,IF(B19=3,G25*3,IF(B19=0,0))))</f>
        <v>0</v>
      </c>
      <c r="D19" s="51"/>
      <c r="E19" s="1" t="s">
        <v>4</v>
      </c>
      <c r="F19" s="48" t="s">
        <v>6</v>
      </c>
      <c r="G19" s="42">
        <f>670*2</f>
        <v>1340</v>
      </c>
    </row>
    <row r="20" spans="1:7" x14ac:dyDescent="0.25">
      <c r="A20" s="21" t="s">
        <v>14</v>
      </c>
      <c r="B20" s="19">
        <v>0</v>
      </c>
      <c r="C20" s="13">
        <f>IF(B20=1,G28,IF(B20=2,G28*2,IF(B20=3,G28*3,IF(B20=0,0))))</f>
        <v>0</v>
      </c>
      <c r="D20" s="52"/>
      <c r="E20" s="1" t="s">
        <v>7</v>
      </c>
      <c r="F20" s="48" t="s">
        <v>6</v>
      </c>
      <c r="G20" s="42">
        <v>670</v>
      </c>
    </row>
    <row r="21" spans="1:7" x14ac:dyDescent="0.25">
      <c r="A21" s="21" t="s">
        <v>15</v>
      </c>
      <c r="B21" s="19">
        <v>0</v>
      </c>
      <c r="C21" s="13">
        <f>IF(B21=1,G29,IF(B21=2,G29*2,IF(B21=3,G29*3,IF(B21=0,0))))</f>
        <v>0</v>
      </c>
      <c r="D21" s="53"/>
      <c r="E21" s="1" t="s">
        <v>9</v>
      </c>
      <c r="F21" s="48" t="s">
        <v>6</v>
      </c>
      <c r="G21" s="42">
        <v>220</v>
      </c>
    </row>
    <row r="22" spans="1:7" x14ac:dyDescent="0.25">
      <c r="A22" s="21" t="s">
        <v>16</v>
      </c>
      <c r="B22" s="19">
        <v>0</v>
      </c>
      <c r="C22" s="13">
        <f>IF(B22=1,#REF!,IF(B22=2,#REF!*2,IF(B22=3,#REF!*3,IF(B22=0,0))))</f>
        <v>0</v>
      </c>
      <c r="D22" s="53"/>
      <c r="E22" s="1" t="s">
        <v>11</v>
      </c>
      <c r="F22" s="48" t="s">
        <v>6</v>
      </c>
      <c r="G22" s="42">
        <v>80</v>
      </c>
    </row>
    <row r="23" spans="1:7" x14ac:dyDescent="0.25">
      <c r="A23" s="21" t="s">
        <v>17</v>
      </c>
      <c r="B23" s="19">
        <v>0</v>
      </c>
      <c r="C23" s="13">
        <f>IF(B23=1,G30,IF(B23=2,G30*2,IF(B23=3,G30*3,IF(B23=0,0))))</f>
        <v>0</v>
      </c>
      <c r="D23" s="53"/>
      <c r="E23" s="1" t="s">
        <v>35</v>
      </c>
      <c r="F23" s="48" t="s">
        <v>6</v>
      </c>
      <c r="G23" s="42">
        <v>250</v>
      </c>
    </row>
    <row r="24" spans="1:7" x14ac:dyDescent="0.25">
      <c r="A24" s="6" t="s">
        <v>18</v>
      </c>
      <c r="B24" s="19">
        <v>0</v>
      </c>
      <c r="C24" s="13">
        <f>IF(B24=1,G31,IF(B24=2,G31*2,IF(B24=3,G31*3,IF(B24=0,0))))</f>
        <v>0</v>
      </c>
      <c r="D24" s="53"/>
      <c r="E24" s="43"/>
      <c r="F24" s="43"/>
      <c r="G24" s="43"/>
    </row>
    <row r="25" spans="1:7" x14ac:dyDescent="0.25">
      <c r="A25" s="6"/>
      <c r="B25" s="14"/>
      <c r="C25" s="13"/>
      <c r="D25" s="53"/>
      <c r="E25" s="54" t="s">
        <v>13</v>
      </c>
      <c r="F25" s="48" t="s">
        <v>6</v>
      </c>
      <c r="G25" s="55">
        <v>250</v>
      </c>
    </row>
    <row r="26" spans="1:7" x14ac:dyDescent="0.25">
      <c r="A26" s="6" t="s">
        <v>46</v>
      </c>
      <c r="B26" s="27">
        <v>0</v>
      </c>
      <c r="C26" s="13">
        <f>B26</f>
        <v>0</v>
      </c>
      <c r="D26" s="53"/>
      <c r="E26" s="54"/>
      <c r="F26" s="48"/>
      <c r="G26" s="55"/>
    </row>
    <row r="27" spans="1:7" x14ac:dyDescent="0.25">
      <c r="A27" s="6" t="s">
        <v>47</v>
      </c>
      <c r="B27" s="14"/>
      <c r="C27" s="13"/>
      <c r="D27" s="53"/>
      <c r="E27" s="54"/>
      <c r="F27" s="48"/>
      <c r="G27" s="55"/>
    </row>
    <row r="28" spans="1:7" x14ac:dyDescent="0.25">
      <c r="A28" s="22" t="s">
        <v>19</v>
      </c>
      <c r="B28" s="23"/>
      <c r="C28" s="24">
        <f>SUM(C11:C26)</f>
        <v>0</v>
      </c>
      <c r="D28" s="53"/>
      <c r="E28" s="54" t="s">
        <v>14</v>
      </c>
      <c r="F28" s="48" t="s">
        <v>6</v>
      </c>
      <c r="G28" s="55">
        <v>300</v>
      </c>
    </row>
    <row r="29" spans="1:7" x14ac:dyDescent="0.25">
      <c r="A29" s="25"/>
      <c r="B29" s="14"/>
      <c r="C29" s="26"/>
      <c r="E29" s="54" t="s">
        <v>15</v>
      </c>
      <c r="F29" s="48" t="s">
        <v>6</v>
      </c>
      <c r="G29" s="55">
        <f>170*2</f>
        <v>340</v>
      </c>
    </row>
    <row r="30" spans="1:7" x14ac:dyDescent="0.25">
      <c r="A30" s="34" t="s">
        <v>34</v>
      </c>
      <c r="B30" s="27">
        <v>0</v>
      </c>
      <c r="C30" s="35">
        <f>B30</f>
        <v>0</v>
      </c>
      <c r="E30" s="54" t="s">
        <v>17</v>
      </c>
      <c r="F30" s="48" t="s">
        <v>6</v>
      </c>
    </row>
    <row r="31" spans="1:7" x14ac:dyDescent="0.25">
      <c r="A31" s="6"/>
      <c r="B31" s="14"/>
      <c r="C31" s="12"/>
      <c r="E31" s="1" t="s">
        <v>18</v>
      </c>
      <c r="F31" s="48" t="s">
        <v>6</v>
      </c>
    </row>
    <row r="32" spans="1:7" ht="15.75" thickBot="1" x14ac:dyDescent="0.3">
      <c r="A32" s="28" t="s">
        <v>33</v>
      </c>
      <c r="B32" s="29"/>
      <c r="C32" s="30">
        <f>SUM(C28:C30)</f>
        <v>0</v>
      </c>
    </row>
    <row r="33" spans="1:22" ht="15.75" thickBot="1" x14ac:dyDescent="0.3">
      <c r="A33" s="31"/>
      <c r="B33" s="32"/>
      <c r="C33" s="33"/>
    </row>
    <row r="34" spans="1:22" ht="18.75" x14ac:dyDescent="0.3">
      <c r="A34" s="72" t="s">
        <v>23</v>
      </c>
      <c r="B34" s="73"/>
      <c r="C34" s="74"/>
      <c r="U34" s="62"/>
      <c r="V34" s="62"/>
    </row>
    <row r="35" spans="1:22" ht="14.25" customHeight="1" x14ac:dyDescent="0.3">
      <c r="A35" s="3"/>
      <c r="B35" s="4"/>
      <c r="C35" s="5"/>
      <c r="U35" s="62"/>
      <c r="V35" s="62"/>
    </row>
    <row r="36" spans="1:22" ht="30.75" customHeight="1" x14ac:dyDescent="0.25">
      <c r="A36" s="78" t="s">
        <v>43</v>
      </c>
      <c r="B36" s="79"/>
      <c r="C36" s="80"/>
      <c r="U36" s="62"/>
      <c r="V36" s="62"/>
    </row>
    <row r="37" spans="1:22" ht="27.75" customHeight="1" x14ac:dyDescent="0.25">
      <c r="A37" s="6"/>
      <c r="B37" s="7" t="s">
        <v>27</v>
      </c>
      <c r="C37" s="8" t="s">
        <v>28</v>
      </c>
      <c r="U37" s="62"/>
      <c r="V37" s="62"/>
    </row>
    <row r="38" spans="1:22" x14ac:dyDescent="0.25">
      <c r="A38" s="6"/>
      <c r="B38" s="7"/>
      <c r="C38" s="8"/>
      <c r="U38" s="62"/>
      <c r="V38" s="62"/>
    </row>
    <row r="39" spans="1:22" x14ac:dyDescent="0.25">
      <c r="A39" s="9" t="s">
        <v>24</v>
      </c>
      <c r="B39" s="10">
        <v>44</v>
      </c>
      <c r="C39" s="11">
        <f>C32/B39</f>
        <v>0</v>
      </c>
      <c r="U39" s="62"/>
      <c r="V39" s="62"/>
    </row>
    <row r="40" spans="1:22" x14ac:dyDescent="0.25">
      <c r="A40" s="6" t="s">
        <v>49</v>
      </c>
      <c r="B40" s="39"/>
      <c r="C40" s="12"/>
      <c r="U40" s="62"/>
      <c r="V40" s="62"/>
    </row>
    <row r="41" spans="1:22" x14ac:dyDescent="0.25">
      <c r="A41" s="6" t="s">
        <v>48</v>
      </c>
      <c r="B41" s="40"/>
      <c r="C41" s="13"/>
      <c r="U41" s="62"/>
      <c r="V41" s="62"/>
    </row>
    <row r="42" spans="1:22" x14ac:dyDescent="0.25">
      <c r="A42" s="6"/>
      <c r="B42" s="15"/>
      <c r="C42" s="12"/>
      <c r="U42" s="62"/>
      <c r="V42" s="62"/>
    </row>
    <row r="43" spans="1:22" x14ac:dyDescent="0.25">
      <c r="A43" s="9" t="s">
        <v>25</v>
      </c>
      <c r="B43" s="10">
        <v>22</v>
      </c>
      <c r="C43" s="11">
        <f>C32/B43</f>
        <v>0</v>
      </c>
      <c r="U43" s="62"/>
      <c r="V43" s="62"/>
    </row>
    <row r="44" spans="1:22" x14ac:dyDescent="0.25">
      <c r="A44" s="6" t="s">
        <v>50</v>
      </c>
      <c r="B44" s="39"/>
      <c r="C44" s="12"/>
      <c r="U44" s="62"/>
      <c r="V44" s="62"/>
    </row>
    <row r="45" spans="1:22" x14ac:dyDescent="0.25">
      <c r="A45" s="6" t="s">
        <v>44</v>
      </c>
      <c r="B45" s="39"/>
      <c r="C45" s="12"/>
      <c r="U45" s="62"/>
      <c r="V45" s="62"/>
    </row>
    <row r="46" spans="1:22" x14ac:dyDescent="0.25">
      <c r="A46" s="6"/>
      <c r="B46" s="14"/>
      <c r="C46" s="16"/>
      <c r="U46" s="62"/>
      <c r="V46" s="62"/>
    </row>
    <row r="47" spans="1:22" x14ac:dyDescent="0.25">
      <c r="A47" s="36" t="s">
        <v>26</v>
      </c>
      <c r="B47" s="41">
        <v>10</v>
      </c>
      <c r="C47" s="37">
        <f>C32/B47</f>
        <v>0</v>
      </c>
      <c r="D47" s="14"/>
      <c r="E47" s="14"/>
      <c r="F47" s="14"/>
      <c r="G47" s="56"/>
      <c r="H47" s="14"/>
      <c r="I47" s="57"/>
      <c r="U47" s="62"/>
      <c r="V47" s="62"/>
    </row>
    <row r="48" spans="1:22" x14ac:dyDescent="0.25">
      <c r="A48" s="14" t="s">
        <v>51</v>
      </c>
      <c r="B48" s="41"/>
      <c r="C48" s="37"/>
      <c r="D48" s="14"/>
      <c r="E48" s="14"/>
      <c r="F48" s="14"/>
      <c r="G48" s="56"/>
      <c r="H48" s="14"/>
      <c r="I48" s="57"/>
      <c r="U48" s="62"/>
      <c r="V48" s="62"/>
    </row>
    <row r="49" spans="1:22" x14ac:dyDescent="0.25">
      <c r="A49" s="14"/>
      <c r="B49" s="41"/>
      <c r="C49" s="37"/>
      <c r="D49" s="14"/>
      <c r="E49" s="14"/>
      <c r="F49" s="14"/>
      <c r="G49" s="56"/>
      <c r="H49" s="14"/>
      <c r="I49" s="57"/>
      <c r="U49" s="62"/>
      <c r="V49" s="62"/>
    </row>
    <row r="50" spans="1:22" ht="30" customHeight="1" thickBot="1" x14ac:dyDescent="0.3">
      <c r="A50" s="63" t="s">
        <v>45</v>
      </c>
      <c r="B50" s="64"/>
      <c r="C50" s="65"/>
      <c r="U50" s="62"/>
      <c r="V50" s="62"/>
    </row>
    <row r="51" spans="1:22" x14ac:dyDescent="0.25">
      <c r="B51" s="58"/>
      <c r="C51" s="2"/>
      <c r="U51" s="62"/>
      <c r="V51" s="62"/>
    </row>
    <row r="52" spans="1:22" ht="46.5" customHeight="1" x14ac:dyDescent="0.25">
      <c r="A52" s="86" t="s">
        <v>37</v>
      </c>
      <c r="B52" s="86"/>
      <c r="C52" s="86"/>
      <c r="U52" s="62"/>
      <c r="V52" s="62"/>
    </row>
    <row r="53" spans="1:22" x14ac:dyDescent="0.25">
      <c r="A53" s="1" t="s">
        <v>42</v>
      </c>
      <c r="U53" s="62"/>
      <c r="V53" s="62"/>
    </row>
    <row r="54" spans="1:22" x14ac:dyDescent="0.25">
      <c r="A54" s="1" t="s">
        <v>38</v>
      </c>
      <c r="U54" s="62"/>
      <c r="V54" s="62"/>
    </row>
    <row r="55" spans="1:22" x14ac:dyDescent="0.25">
      <c r="A55" s="1" t="s">
        <v>39</v>
      </c>
      <c r="U55" s="62"/>
      <c r="V55" s="62"/>
    </row>
    <row r="56" spans="1:22" x14ac:dyDescent="0.25">
      <c r="A56" s="1" t="s">
        <v>40</v>
      </c>
      <c r="U56" s="62"/>
      <c r="V56" s="62"/>
    </row>
    <row r="57" spans="1:22" x14ac:dyDescent="0.25">
      <c r="A57" s="1" t="s">
        <v>41</v>
      </c>
      <c r="U57" s="62"/>
      <c r="V57" s="62"/>
    </row>
    <row r="58" spans="1:22" x14ac:dyDescent="0.25">
      <c r="U58" s="62"/>
      <c r="V58" s="62"/>
    </row>
    <row r="59" spans="1:22" x14ac:dyDescent="0.25">
      <c r="B59" s="42"/>
      <c r="U59" s="62"/>
      <c r="V59" s="62"/>
    </row>
    <row r="60" spans="1:22" x14ac:dyDescent="0.25">
      <c r="B60" s="42"/>
      <c r="U60" s="62"/>
      <c r="V60" s="62"/>
    </row>
    <row r="61" spans="1:22" x14ac:dyDescent="0.25">
      <c r="U61" s="62"/>
      <c r="V61" s="62"/>
    </row>
    <row r="62" spans="1:22" x14ac:dyDescent="0.25">
      <c r="U62" s="62"/>
    </row>
    <row r="63" spans="1:22" x14ac:dyDescent="0.25">
      <c r="U63" s="62"/>
    </row>
    <row r="64" spans="1:22" x14ac:dyDescent="0.25">
      <c r="U64" s="62"/>
    </row>
    <row r="65" spans="21:21" x14ac:dyDescent="0.25">
      <c r="U65" s="62"/>
    </row>
    <row r="66" spans="21:21" x14ac:dyDescent="0.25">
      <c r="U66" s="62"/>
    </row>
    <row r="67" spans="21:21" x14ac:dyDescent="0.25">
      <c r="U67" s="62"/>
    </row>
    <row r="68" spans="21:21" x14ac:dyDescent="0.25">
      <c r="U68" s="62"/>
    </row>
    <row r="69" spans="21:21" x14ac:dyDescent="0.25">
      <c r="U69" s="62"/>
    </row>
    <row r="70" spans="21:21" x14ac:dyDescent="0.25">
      <c r="U70" s="62"/>
    </row>
    <row r="71" spans="21:21" x14ac:dyDescent="0.25">
      <c r="U71" s="62"/>
    </row>
    <row r="72" spans="21:21" x14ac:dyDescent="0.25">
      <c r="U72" s="62"/>
    </row>
    <row r="73" spans="21:21" x14ac:dyDescent="0.25">
      <c r="U73" s="62"/>
    </row>
    <row r="74" spans="21:21" x14ac:dyDescent="0.25">
      <c r="U74" s="62"/>
    </row>
    <row r="75" spans="21:21" x14ac:dyDescent="0.25">
      <c r="U75" s="62"/>
    </row>
    <row r="76" spans="21:21" x14ac:dyDescent="0.25">
      <c r="U76" s="62"/>
    </row>
    <row r="77" spans="21:21" x14ac:dyDescent="0.25">
      <c r="U77" s="62"/>
    </row>
    <row r="78" spans="21:21" x14ac:dyDescent="0.25">
      <c r="U78" s="62"/>
    </row>
    <row r="79" spans="21:21" x14ac:dyDescent="0.25">
      <c r="U79" s="62"/>
    </row>
    <row r="80" spans="21:21" x14ac:dyDescent="0.25">
      <c r="U80" s="62"/>
    </row>
    <row r="81" spans="21:21" x14ac:dyDescent="0.25">
      <c r="U81" s="62"/>
    </row>
    <row r="82" spans="21:21" x14ac:dyDescent="0.25">
      <c r="U82" s="62"/>
    </row>
    <row r="83" spans="21:21" x14ac:dyDescent="0.25">
      <c r="U83" s="62"/>
    </row>
    <row r="84" spans="21:21" x14ac:dyDescent="0.25">
      <c r="U84" s="62"/>
    </row>
    <row r="85" spans="21:21" x14ac:dyDescent="0.25">
      <c r="U85" s="62"/>
    </row>
    <row r="86" spans="21:21" x14ac:dyDescent="0.25">
      <c r="U86" s="62"/>
    </row>
    <row r="87" spans="21:21" x14ac:dyDescent="0.25">
      <c r="U87" s="62"/>
    </row>
    <row r="88" spans="21:21" x14ac:dyDescent="0.25">
      <c r="U88" s="62"/>
    </row>
    <row r="89" spans="21:21" x14ac:dyDescent="0.25">
      <c r="U89" s="62"/>
    </row>
    <row r="90" spans="21:21" x14ac:dyDescent="0.25">
      <c r="U90" s="62"/>
    </row>
    <row r="91" spans="21:21" x14ac:dyDescent="0.25">
      <c r="U91" s="62"/>
    </row>
    <row r="92" spans="21:21" x14ac:dyDescent="0.25">
      <c r="U92" s="62"/>
    </row>
    <row r="93" spans="21:21" x14ac:dyDescent="0.25">
      <c r="U93" s="62"/>
    </row>
    <row r="94" spans="21:21" x14ac:dyDescent="0.25">
      <c r="U94" s="62"/>
    </row>
    <row r="95" spans="21:21" x14ac:dyDescent="0.25">
      <c r="U95" s="62"/>
    </row>
    <row r="96" spans="21:21" x14ac:dyDescent="0.25">
      <c r="U96" s="62"/>
    </row>
    <row r="97" spans="21:21" x14ac:dyDescent="0.25">
      <c r="U97" s="62"/>
    </row>
    <row r="98" spans="21:21" x14ac:dyDescent="0.25">
      <c r="U98" s="62"/>
    </row>
    <row r="99" spans="21:21" x14ac:dyDescent="0.25">
      <c r="U99" s="62"/>
    </row>
    <row r="100" spans="21:21" x14ac:dyDescent="0.25">
      <c r="U100" s="62"/>
    </row>
    <row r="101" spans="21:21" x14ac:dyDescent="0.25">
      <c r="U101" s="62"/>
    </row>
    <row r="102" spans="21:21" x14ac:dyDescent="0.25">
      <c r="U102" s="62"/>
    </row>
    <row r="103" spans="21:21" x14ac:dyDescent="0.25">
      <c r="U103" s="62"/>
    </row>
    <row r="104" spans="21:21" x14ac:dyDescent="0.25">
      <c r="U104" s="62"/>
    </row>
    <row r="105" spans="21:21" x14ac:dyDescent="0.25">
      <c r="U105" s="62"/>
    </row>
    <row r="106" spans="21:21" x14ac:dyDescent="0.25">
      <c r="U106" s="62"/>
    </row>
    <row r="107" spans="21:21" x14ac:dyDescent="0.25">
      <c r="U107" s="62"/>
    </row>
    <row r="108" spans="21:21" x14ac:dyDescent="0.25">
      <c r="U108" s="62"/>
    </row>
    <row r="109" spans="21:21" x14ac:dyDescent="0.25">
      <c r="U109" s="62"/>
    </row>
    <row r="110" spans="21:21" x14ac:dyDescent="0.25">
      <c r="U110" s="62"/>
    </row>
    <row r="111" spans="21:21" x14ac:dyDescent="0.25">
      <c r="U111" s="62"/>
    </row>
    <row r="112" spans="21:21" x14ac:dyDescent="0.25">
      <c r="U112" s="62"/>
    </row>
    <row r="113" spans="21:21" x14ac:dyDescent="0.25">
      <c r="U113" s="62"/>
    </row>
    <row r="114" spans="21:21" x14ac:dyDescent="0.25">
      <c r="U114" s="62"/>
    </row>
    <row r="115" spans="21:21" x14ac:dyDescent="0.25">
      <c r="U115" s="62"/>
    </row>
    <row r="116" spans="21:21" x14ac:dyDescent="0.25">
      <c r="U116" s="62"/>
    </row>
    <row r="117" spans="21:21" x14ac:dyDescent="0.25">
      <c r="U117" s="62"/>
    </row>
    <row r="118" spans="21:21" x14ac:dyDescent="0.25">
      <c r="U118" s="62"/>
    </row>
    <row r="119" spans="21:21" x14ac:dyDescent="0.25">
      <c r="U119" s="62"/>
    </row>
    <row r="120" spans="21:21" x14ac:dyDescent="0.25">
      <c r="U120" s="62"/>
    </row>
    <row r="121" spans="21:21" x14ac:dyDescent="0.25">
      <c r="U121" s="62"/>
    </row>
    <row r="122" spans="21:21" x14ac:dyDescent="0.25">
      <c r="U122" s="62"/>
    </row>
    <row r="123" spans="21:21" x14ac:dyDescent="0.25">
      <c r="U123" s="62"/>
    </row>
    <row r="124" spans="21:21" x14ac:dyDescent="0.25">
      <c r="U124" s="62"/>
    </row>
    <row r="125" spans="21:21" x14ac:dyDescent="0.25">
      <c r="U125" s="62"/>
    </row>
    <row r="126" spans="21:21" x14ac:dyDescent="0.25">
      <c r="U126" s="62"/>
    </row>
    <row r="127" spans="21:21" x14ac:dyDescent="0.25">
      <c r="U127" s="62"/>
    </row>
    <row r="128" spans="21:21" x14ac:dyDescent="0.25">
      <c r="U128" s="62"/>
    </row>
    <row r="129" spans="21:21" x14ac:dyDescent="0.25">
      <c r="U129" s="62"/>
    </row>
    <row r="130" spans="21:21" x14ac:dyDescent="0.25">
      <c r="U130" s="62"/>
    </row>
    <row r="131" spans="21:21" x14ac:dyDescent="0.25">
      <c r="U131" s="62"/>
    </row>
    <row r="132" spans="21:21" x14ac:dyDescent="0.25">
      <c r="U132" s="62"/>
    </row>
    <row r="133" spans="21:21" x14ac:dyDescent="0.25">
      <c r="U133" s="62"/>
    </row>
    <row r="134" spans="21:21" x14ac:dyDescent="0.25">
      <c r="U134" s="62"/>
    </row>
    <row r="135" spans="21:21" x14ac:dyDescent="0.25">
      <c r="U135" s="62"/>
    </row>
    <row r="136" spans="21:21" x14ac:dyDescent="0.25">
      <c r="U136" s="62"/>
    </row>
    <row r="137" spans="21:21" x14ac:dyDescent="0.25">
      <c r="U137" s="62"/>
    </row>
    <row r="138" spans="21:21" x14ac:dyDescent="0.25">
      <c r="U138" s="62"/>
    </row>
    <row r="139" spans="21:21" x14ac:dyDescent="0.25">
      <c r="U139" s="62"/>
    </row>
    <row r="140" spans="21:21" x14ac:dyDescent="0.25">
      <c r="U140" s="62"/>
    </row>
    <row r="141" spans="21:21" x14ac:dyDescent="0.25">
      <c r="U141" s="62"/>
    </row>
    <row r="142" spans="21:21" x14ac:dyDescent="0.25">
      <c r="U142" s="62"/>
    </row>
    <row r="143" spans="21:21" x14ac:dyDescent="0.25">
      <c r="U143" s="62"/>
    </row>
    <row r="144" spans="21:21" x14ac:dyDescent="0.25">
      <c r="U144" s="62"/>
    </row>
    <row r="145" spans="21:21" x14ac:dyDescent="0.25">
      <c r="U145" s="62"/>
    </row>
    <row r="146" spans="21:21" x14ac:dyDescent="0.25">
      <c r="U146" s="62"/>
    </row>
    <row r="147" spans="21:21" x14ac:dyDescent="0.25">
      <c r="U147" s="62"/>
    </row>
    <row r="148" spans="21:21" x14ac:dyDescent="0.25">
      <c r="U148" s="62"/>
    </row>
    <row r="149" spans="21:21" x14ac:dyDescent="0.25">
      <c r="U149" s="62"/>
    </row>
    <row r="150" spans="21:21" x14ac:dyDescent="0.25">
      <c r="U150" s="62"/>
    </row>
    <row r="151" spans="21:21" x14ac:dyDescent="0.25">
      <c r="U151" s="62"/>
    </row>
    <row r="152" spans="21:21" x14ac:dyDescent="0.25">
      <c r="U152" s="62"/>
    </row>
    <row r="153" spans="21:21" x14ac:dyDescent="0.25">
      <c r="U153" s="62"/>
    </row>
    <row r="154" spans="21:21" x14ac:dyDescent="0.25">
      <c r="U154" s="62"/>
    </row>
    <row r="155" spans="21:21" x14ac:dyDescent="0.25">
      <c r="U155" s="62"/>
    </row>
    <row r="156" spans="21:21" x14ac:dyDescent="0.25">
      <c r="U156" s="62"/>
    </row>
    <row r="157" spans="21:21" x14ac:dyDescent="0.25">
      <c r="U157" s="62"/>
    </row>
    <row r="158" spans="21:21" x14ac:dyDescent="0.25">
      <c r="U158" s="62"/>
    </row>
    <row r="159" spans="21:21" x14ac:dyDescent="0.25">
      <c r="U159" s="62"/>
    </row>
    <row r="160" spans="21:21" x14ac:dyDescent="0.25">
      <c r="U160" s="62"/>
    </row>
    <row r="161" spans="21:21" x14ac:dyDescent="0.25">
      <c r="U161" s="62"/>
    </row>
    <row r="162" spans="21:21" x14ac:dyDescent="0.25">
      <c r="U162" s="62"/>
    </row>
    <row r="163" spans="21:21" x14ac:dyDescent="0.25">
      <c r="U163" s="62"/>
    </row>
    <row r="164" spans="21:21" x14ac:dyDescent="0.25">
      <c r="U164" s="62"/>
    </row>
    <row r="165" spans="21:21" x14ac:dyDescent="0.25">
      <c r="U165" s="62"/>
    </row>
    <row r="166" spans="21:21" x14ac:dyDescent="0.25">
      <c r="U166" s="62"/>
    </row>
    <row r="167" spans="21:21" x14ac:dyDescent="0.25">
      <c r="U167" s="62"/>
    </row>
    <row r="168" spans="21:21" x14ac:dyDescent="0.25">
      <c r="U168" s="62"/>
    </row>
    <row r="169" spans="21:21" x14ac:dyDescent="0.25">
      <c r="U169" s="62"/>
    </row>
    <row r="170" spans="21:21" x14ac:dyDescent="0.25">
      <c r="U170" s="62"/>
    </row>
    <row r="171" spans="21:21" x14ac:dyDescent="0.25">
      <c r="U171" s="62"/>
    </row>
    <row r="172" spans="21:21" x14ac:dyDescent="0.25">
      <c r="U172" s="62"/>
    </row>
    <row r="173" spans="21:21" x14ac:dyDescent="0.25">
      <c r="U173" s="62"/>
    </row>
    <row r="174" spans="21:21" x14ac:dyDescent="0.25">
      <c r="U174" s="62"/>
    </row>
  </sheetData>
  <sheetProtection algorithmName="SHA-512" hashValue="QQrusYQLcEirTcgqJTrC+HRZDVSFmEqySfjwI4j0zDdMZTVXDIGPIsPuQQLG9JQlEEoFz1u8HAi1jcAVCOwYwg==" saltValue="wkzwO0mxLhTqbuLywgRbyA==" spinCount="100000" sheet="1" objects="1" scenarios="1" selectLockedCells="1"/>
  <mergeCells count="8">
    <mergeCell ref="A50:C50"/>
    <mergeCell ref="A52:C52"/>
    <mergeCell ref="A2:C2"/>
    <mergeCell ref="A1:C1"/>
    <mergeCell ref="A34:C34"/>
    <mergeCell ref="A9:C9"/>
    <mergeCell ref="A36:C36"/>
    <mergeCell ref="A8:C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Base</dc:creator>
  <cp:lastModifiedBy>Base</cp:lastModifiedBy>
  <dcterms:created xsi:type="dcterms:W3CDTF">2021-11-11T03:48:20Z</dcterms:created>
  <dcterms:modified xsi:type="dcterms:W3CDTF">2021-11-22T22:10:07Z</dcterms:modified>
</cp:coreProperties>
</file>